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CDKT" sheetId="1" r:id="rId1"/>
    <sheet name="KQKD Q" sheetId="2" r:id="rId2"/>
    <sheet name="LCTT" sheetId="3" r:id="rId3"/>
  </sheets>
  <definedNames/>
  <calcPr fullCalcOnLoad="1"/>
</workbook>
</file>

<file path=xl/sharedStrings.xml><?xml version="1.0" encoding="utf-8"?>
<sst xmlns="http://schemas.openxmlformats.org/spreadsheetml/2006/main" count="263" uniqueCount="202">
  <si>
    <t>10</t>
  </si>
  <si>
    <t>11</t>
  </si>
  <si>
    <t>20</t>
  </si>
  <si>
    <t>21</t>
  </si>
  <si>
    <t>22</t>
  </si>
  <si>
    <t>23</t>
  </si>
  <si>
    <t>24</t>
  </si>
  <si>
    <t>25</t>
  </si>
  <si>
    <t>30</t>
  </si>
  <si>
    <t>31</t>
  </si>
  <si>
    <t>32</t>
  </si>
  <si>
    <t>40</t>
  </si>
  <si>
    <t>50</t>
  </si>
  <si>
    <t>51</t>
  </si>
  <si>
    <t>60</t>
  </si>
  <si>
    <t>KÕ to¸n tr­ëng</t>
  </si>
  <si>
    <t>Gi¸m ®èc</t>
  </si>
  <si>
    <t>ChØ tiªu</t>
  </si>
  <si>
    <t>M· sè</t>
  </si>
  <si>
    <t>01</t>
  </si>
  <si>
    <t>02</t>
  </si>
  <si>
    <t>TrÇn VÜnh Ph­¬ng</t>
  </si>
  <si>
    <t>NguyÔn §Ëu Th¶o</t>
  </si>
  <si>
    <t>Thuyết minh</t>
  </si>
  <si>
    <t>Quý này năm nay</t>
  </si>
  <si>
    <t>Quý này năm trước</t>
  </si>
  <si>
    <t>Số lũy kế từ đầu năm đến cuối quý này (Năm nay)</t>
  </si>
  <si>
    <t>Số lũy kế từ đầu năm đến cuối quý này (Năm trước)</t>
  </si>
  <si>
    <t>10. Lợi nhuận thuần từ hoạt động kinh doanh{30=20+(21-22) - (24+25)}</t>
  </si>
  <si>
    <t>18. Lợi nhuận sau thuế thu nhập doanh nghiệp(60=50-51-52)</t>
  </si>
  <si>
    <t>70</t>
  </si>
  <si>
    <t>A. Tµi s¶n ng¾n h¹n (100=110+120+130+140+150)</t>
  </si>
  <si>
    <t>100</t>
  </si>
  <si>
    <t/>
  </si>
  <si>
    <t>I. TiÒn vµ c¸c kho¶n t­¬ng ®­¬ng tiÒn</t>
  </si>
  <si>
    <t>110</t>
  </si>
  <si>
    <t>1. TiÒn</t>
  </si>
  <si>
    <t>111</t>
  </si>
  <si>
    <t>II. C¸c kho¶n ®Çu t­ tµi chÝnh ng¾n h¹n</t>
  </si>
  <si>
    <t>120</t>
  </si>
  <si>
    <t>1. §Çu t­ ng¾n h¹n</t>
  </si>
  <si>
    <t>121</t>
  </si>
  <si>
    <t>2. Dù phßng gi¶m gi¸ ®Çu t­ ng¾n h¹n (*) (2)</t>
  </si>
  <si>
    <t>129</t>
  </si>
  <si>
    <t>III. C¸c kho¶n ph¶i thu ng¾n h¹n</t>
  </si>
  <si>
    <t>130</t>
  </si>
  <si>
    <t>1. Ph¶i thu cña kh¸ch hµng</t>
  </si>
  <si>
    <t>131</t>
  </si>
  <si>
    <t>2. Tr¶ tr­íc cho ng­êi b¸n</t>
  </si>
  <si>
    <t>132</t>
  </si>
  <si>
    <t>5. C¸c kho¶n ph¶i thu kh¸c</t>
  </si>
  <si>
    <t>135</t>
  </si>
  <si>
    <t>6. Dù phßng c¸c kho¶n ph¶i thu khã ®ßi (*)</t>
  </si>
  <si>
    <t>139</t>
  </si>
  <si>
    <t>IV. Hµng tån kho</t>
  </si>
  <si>
    <t>140</t>
  </si>
  <si>
    <t>1. Hµng tån kho</t>
  </si>
  <si>
    <t>141</t>
  </si>
  <si>
    <t>V. Tµi s¶n ng¾n h¹n kh¸c</t>
  </si>
  <si>
    <t>150</t>
  </si>
  <si>
    <t>1. Chi phÝ tr¶ tr­íc ng¾n h¹n</t>
  </si>
  <si>
    <t>151</t>
  </si>
  <si>
    <t>4. Tµi s¶n ng¾n h¹n kh¸c</t>
  </si>
  <si>
    <t>158</t>
  </si>
  <si>
    <t>- Tµi s¶n thiÕu chê xö lý (1381)</t>
  </si>
  <si>
    <t>158A</t>
  </si>
  <si>
    <t>- T¹m øng (141)</t>
  </si>
  <si>
    <t>158B</t>
  </si>
  <si>
    <t>B. Tµi s¶n dµi h¹n (200=210+220+240+250+260)</t>
  </si>
  <si>
    <t>200</t>
  </si>
  <si>
    <t>II. Tµi s¶n cè ®Þnh</t>
  </si>
  <si>
    <t>220</t>
  </si>
  <si>
    <t>1. Tµi s¶n cè ®Þnh h÷u h×nh</t>
  </si>
  <si>
    <t>221</t>
  </si>
  <si>
    <t>- Nguyªn gi¸</t>
  </si>
  <si>
    <t>222</t>
  </si>
  <si>
    <t>- Gi¸ trÞ hao mßn lòy kÕ (*)</t>
  </si>
  <si>
    <t>223</t>
  </si>
  <si>
    <t>3. Tµi s¶n cè ®Þnh v« h×nh</t>
  </si>
  <si>
    <t>227</t>
  </si>
  <si>
    <t>228</t>
  </si>
  <si>
    <t>4. Chi phÝ x©y dùng c¬ b¶n dë dang</t>
  </si>
  <si>
    <t>230</t>
  </si>
  <si>
    <t>IV. C¸c kho¶n ®Çu t­ tµi chÝnh dµi h¹n</t>
  </si>
  <si>
    <t>250</t>
  </si>
  <si>
    <t>3. §Çu t­ dµi h¹n kh¸c</t>
  </si>
  <si>
    <t>258</t>
  </si>
  <si>
    <t>V. Tµi s¶n dµi h¹n kh¸c</t>
  </si>
  <si>
    <t>260</t>
  </si>
  <si>
    <t>1. Chi phÝ tr¶ tr­íc dµi h¹n</t>
  </si>
  <si>
    <t>261</t>
  </si>
  <si>
    <t>Tæng céng tµi s¶n (270=100+200)</t>
  </si>
  <si>
    <t>270</t>
  </si>
  <si>
    <t>A. Nî ph¶i tr¶ (300=310+330)</t>
  </si>
  <si>
    <t>300</t>
  </si>
  <si>
    <t>I. Nî ng¾n h¹n</t>
  </si>
  <si>
    <t>310</t>
  </si>
  <si>
    <t>1. Vay vµ nî ng¾n h¹n</t>
  </si>
  <si>
    <t>311</t>
  </si>
  <si>
    <t>2. Ph¶i tr¶ ng­êi b¸n</t>
  </si>
  <si>
    <t>312</t>
  </si>
  <si>
    <t>3. Ng­êi mua tr¶ tiÒn tr­íc</t>
  </si>
  <si>
    <t>313</t>
  </si>
  <si>
    <t>4. ThuÕ vµ c¸c kho¶n ph¶i nép Nhµ n­íc</t>
  </si>
  <si>
    <t>314</t>
  </si>
  <si>
    <t>5. Ph¶i tr¶ ng­êi lao ®éng</t>
  </si>
  <si>
    <t>315</t>
  </si>
  <si>
    <t>6. Chi phÝ ph¶i tr¶</t>
  </si>
  <si>
    <t>316</t>
  </si>
  <si>
    <t>9. C¸c kho¶n ph¶i tr¶, ph¶i nép ng¾n h¹n kh¸c</t>
  </si>
  <si>
    <t>319</t>
  </si>
  <si>
    <t>11. Quü khen th­ëng, phóc lîi</t>
  </si>
  <si>
    <t>323</t>
  </si>
  <si>
    <t>- Quü khen th­ëng trÝch tõ LN</t>
  </si>
  <si>
    <t>323A</t>
  </si>
  <si>
    <t>- Quü phóc lîi trÝch tõ LN</t>
  </si>
  <si>
    <t>323B</t>
  </si>
  <si>
    <t>II. Nî dµi h¹n</t>
  </si>
  <si>
    <t>330</t>
  </si>
  <si>
    <t>6. Dù phßng trî cÊp mÊt viÖc lµm</t>
  </si>
  <si>
    <t>336</t>
  </si>
  <si>
    <t>7. Dù phßng Ph¶i tr¶ dµi h¹n</t>
  </si>
  <si>
    <t>337</t>
  </si>
  <si>
    <t>B. Vèn chñ së h÷u (400=410+430)</t>
  </si>
  <si>
    <t>400</t>
  </si>
  <si>
    <t>I. Vèn chñ së h÷u</t>
  </si>
  <si>
    <t>410</t>
  </si>
  <si>
    <t>1. Vèn ®Çu t­ cña chñ së h÷u</t>
  </si>
  <si>
    <t>411</t>
  </si>
  <si>
    <t>7. Quü ®Çu t­ ph¸t triÓn</t>
  </si>
  <si>
    <t>417</t>
  </si>
  <si>
    <t>8. Quü dù phßng tµi chÝnh</t>
  </si>
  <si>
    <t>418</t>
  </si>
  <si>
    <t>10. Lîi nhuËn sau thuÕ ch­a ph©n phèi</t>
  </si>
  <si>
    <t>420</t>
  </si>
  <si>
    <t>Tæng céng nguån vèn (440=300+400)</t>
  </si>
  <si>
    <t>440</t>
  </si>
  <si>
    <t>Nguån vèn</t>
  </si>
  <si>
    <t>ThuyÕt minh</t>
  </si>
  <si>
    <t>tµi s¶n</t>
  </si>
  <si>
    <t>3. Doanh thu thuần về b¸n hàng và cung cấp dịch vụ (10 = 01 - 02)</t>
  </si>
  <si>
    <t>5. Lợi nhuận gép về b¸n hàng và cung cấp dịch vụ(20=10-11)</t>
  </si>
  <si>
    <t>9. Chi phÝ quản lý doanh nghiệp</t>
  </si>
  <si>
    <t>11. Thu nhập kh¸c</t>
  </si>
  <si>
    <t>6. Doanh thu hoạt động tµi chÝnh</t>
  </si>
  <si>
    <t>7. Chi phÝ tµi chÝnh</t>
  </si>
  <si>
    <t>8. Chi phÝ b¸n hµng</t>
  </si>
  <si>
    <t>13. Lợi nhuận kh¸c(40=31-32)</t>
  </si>
  <si>
    <t>16. Chi phÝ thuế TNDN hiện hµnh</t>
  </si>
  <si>
    <t>12. Chi phÝ kh¸c</t>
  </si>
  <si>
    <t>1. Doanh thu b¸n hµng vµ cung cấp dịch vụ</t>
  </si>
  <si>
    <t>4. Gi¸ vốn hµng b¸n</t>
  </si>
  <si>
    <t xml:space="preserve">  - Trong đã : Chi phÝ l·i vay</t>
  </si>
  <si>
    <t>19. L·i cơ bản trªn cổ phiếu(*)</t>
  </si>
  <si>
    <t>B¶ng c©n ®èi kÕ to¸n</t>
  </si>
  <si>
    <t>T¹i ngµy 30 th¸ng 9 n¨m 2011</t>
  </si>
  <si>
    <t>B¸o c¸o kÕt qu¶ s¶n xuÊt kinh doanh</t>
  </si>
  <si>
    <t>15. Tổng lợi nhuận kế to¸n trước thuế(50=30+40)</t>
  </si>
  <si>
    <t>B¸o c¸o l­u chuyÓn tiÒn tÖ</t>
  </si>
  <si>
    <t>Lòy kÕ tõ ®Çu n¨m ®Õn cuèi quý nµy (N¨m nay)</t>
  </si>
  <si>
    <t>Lòy kÕ tõ ®Çu n¨m ®Õn cuèi quý nµy (N¨m tr­íc)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</si>
  <si>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</si>
  <si>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</si>
  <si>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</si>
  <si>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</si>
  <si>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03</t>
  </si>
  <si>
    <t>4. Tiền chi trả lãi vay</t>
  </si>
  <si>
    <t>04</t>
  </si>
  <si>
    <t xml:space="preserve">5. Tiền chi nộp thuế thu nhập doanh nghiệp </t>
  </si>
  <si>
    <t>05</t>
  </si>
  <si>
    <t>6. Tiền thu khác từ hoạt động kinh doanh</t>
  </si>
  <si>
    <t>06</t>
  </si>
  <si>
    <t>7. Tiền chi khác cho hoạt động kinh doanh</t>
  </si>
  <si>
    <t>07</t>
  </si>
  <si>
    <t>Lưu chuyển tiền thuần từ hoạt động kinh doanh</t>
  </si>
  <si>
    <t>II. Lưu chuyển tiền từ hoạt động đầu tư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</si>
  <si>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</si>
  <si>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</si>
  <si>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</si>
  <si>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</si>
  <si>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</si>
  <si>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</si>
  <si>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2.Tiền chi trả vốn góp cho các chủ sở hữu</t>
  </si>
  <si>
    <t>3.Tiền vay ngắn hạn, dài hạn nhận được</t>
  </si>
  <si>
    <t>33</t>
  </si>
  <si>
    <t>4.Tiền chi trả nợ gốc vay</t>
  </si>
  <si>
    <t>34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</si>
  <si>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</si>
  <si>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</si>
  <si>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</si>
  <si>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</si>
  <si>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61</t>
  </si>
  <si>
    <t>Tiền và tương đương tiền cuối kỳ (70 = 50+60+61)</t>
  </si>
  <si>
    <t>01/01/2012</t>
  </si>
  <si>
    <t>30/09/2012</t>
  </si>
  <si>
    <t>2.Hµng b¸n tr¶ l¹i</t>
  </si>
  <si>
    <t>NghÖ An, ngµy 30 th¸ng 09 n¨m 2012</t>
  </si>
  <si>
    <t>NghÖ An, ngµy 30 th¸ng 9 n¨m 2012</t>
  </si>
  <si>
    <t>4.Cæ phiÕu quü</t>
  </si>
  <si>
    <t>Quý III n¨m 2012</t>
  </si>
  <si>
    <t>(Theo ph­¬ng ph¸p trùc tiÕp)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</si>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</sst>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\'\'"/>
    <numFmt numFmtId="169" formatCode="\ #\ ###\ ###\ ###\ ###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0.0"/>
    <numFmt numFmtId="175" formatCode="\ ###\ ###\ ###\ ###\ ###"/>
    <numFmt numFmtId="176" formatCode="[$-409]dddd\,\ mmmm\ dd\,\ yyyy"/>
  </numFmts>
  <fonts count="23">
    <font>
      <sz val="10"/>
      <name val="Arial"/>
      <family val="0"/>
    </font>
    <font>
      <b/>
      <sz val="12"/>
      <name val=".VnTime"/>
      <family val="2"/>
    </font>
    <font>
      <sz val="12"/>
      <name val=".VnTime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b/>
      <sz val="10"/>
      <name val=".VnArial"/>
      <family val="2"/>
    </font>
    <font>
      <sz val="10"/>
      <name val=".VnArial"/>
      <family val="2"/>
    </font>
    <font>
      <b/>
      <sz val="10"/>
      <name val=".VnArialH"/>
      <family val="2"/>
    </font>
    <font>
      <b/>
      <sz val="10"/>
      <name val=".VnTime"/>
      <family val="2"/>
    </font>
    <font>
      <sz val="10"/>
      <name val=".VnTime"/>
      <family val="2"/>
    </font>
    <font>
      <sz val="10"/>
      <name val=".VnAvant"/>
      <family val="2"/>
    </font>
    <font>
      <b/>
      <sz val="9"/>
      <name val=".VnArialH"/>
      <family val="2"/>
    </font>
    <font>
      <b/>
      <sz val="9"/>
      <name val=".VnArial"/>
      <family val="2"/>
    </font>
    <font>
      <sz val="9"/>
      <name val=".VnArial"/>
      <family val="2"/>
    </font>
    <font>
      <sz val="14"/>
      <name val=".VnArial"/>
      <family val="2"/>
    </font>
    <font>
      <b/>
      <sz val="18"/>
      <name val=".VnArialH"/>
      <family val="2"/>
    </font>
    <font>
      <i/>
      <sz val="12"/>
      <name val=".VnTime"/>
      <family val="2"/>
    </font>
    <font>
      <b/>
      <sz val="16"/>
      <name val=".VnArialH"/>
      <family val="2"/>
    </font>
    <font>
      <b/>
      <sz val="14"/>
      <name val=".VnArialH"/>
      <family val="2"/>
    </font>
    <font>
      <b/>
      <sz val="14"/>
      <name val=".VnTimeH"/>
      <family val="2"/>
    </font>
    <font>
      <i/>
      <sz val="10"/>
      <name val=".Vn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171" fontId="2" fillId="0" borderId="0" xfId="15" applyNumberFormat="1" applyFont="1" applyAlignment="1">
      <alignment/>
    </xf>
    <xf numFmtId="0" fontId="6" fillId="0" borderId="0" xfId="0" applyFont="1" applyAlignment="1">
      <alignment/>
    </xf>
    <xf numFmtId="171" fontId="6" fillId="0" borderId="0" xfId="15" applyNumberFormat="1" applyFont="1" applyAlignment="1">
      <alignment/>
    </xf>
    <xf numFmtId="171" fontId="0" fillId="0" borderId="0" xfId="15" applyNumberFormat="1" applyAlignment="1">
      <alignment/>
    </xf>
    <xf numFmtId="0" fontId="7" fillId="0" borderId="1" xfId="0" applyFont="1" applyBorder="1" applyAlignment="1">
      <alignment/>
    </xf>
    <xf numFmtId="171" fontId="7" fillId="0" borderId="1" xfId="15" applyNumberFormat="1" applyFont="1" applyBorder="1" applyAlignment="1">
      <alignment/>
    </xf>
    <xf numFmtId="0" fontId="8" fillId="0" borderId="1" xfId="0" applyFont="1" applyBorder="1" applyAlignment="1">
      <alignment/>
    </xf>
    <xf numFmtId="171" fontId="8" fillId="0" borderId="1" xfId="15" applyNumberFormat="1" applyFont="1" applyBorder="1" applyAlignment="1">
      <alignment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/>
    </xf>
    <xf numFmtId="171" fontId="8" fillId="0" borderId="3" xfId="15" applyNumberFormat="1" applyFont="1" applyBorder="1" applyAlignment="1">
      <alignment/>
    </xf>
    <xf numFmtId="0" fontId="7" fillId="0" borderId="2" xfId="0" applyFont="1" applyBorder="1" applyAlignment="1">
      <alignment/>
    </xf>
    <xf numFmtId="171" fontId="7" fillId="0" borderId="2" xfId="15" applyNumberFormat="1" applyFont="1" applyBorder="1" applyAlignment="1">
      <alignment/>
    </xf>
    <xf numFmtId="0" fontId="7" fillId="0" borderId="4" xfId="0" applyFont="1" applyBorder="1" applyAlignment="1">
      <alignment/>
    </xf>
    <xf numFmtId="171" fontId="7" fillId="0" borderId="4" xfId="15" applyNumberFormat="1" applyFont="1" applyBorder="1" applyAlignment="1">
      <alignment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3" xfId="0" applyFont="1" applyBorder="1" applyAlignment="1">
      <alignment/>
    </xf>
    <xf numFmtId="0" fontId="14" fillId="0" borderId="2" xfId="0" applyFont="1" applyBorder="1" applyAlignment="1">
      <alignment/>
    </xf>
    <xf numFmtId="171" fontId="14" fillId="0" borderId="5" xfId="15" applyNumberFormat="1" applyFont="1" applyBorder="1" applyAlignment="1">
      <alignment horizontal="right"/>
    </xf>
    <xf numFmtId="171" fontId="14" fillId="0" borderId="1" xfId="15" applyNumberFormat="1" applyFont="1" applyBorder="1" applyAlignment="1">
      <alignment horizontal="right"/>
    </xf>
    <xf numFmtId="171" fontId="15" fillId="0" borderId="1" xfId="15" applyNumberFormat="1" applyFont="1" applyBorder="1" applyAlignment="1">
      <alignment horizontal="right"/>
    </xf>
    <xf numFmtId="171" fontId="15" fillId="0" borderId="3" xfId="15" applyNumberFormat="1" applyFont="1" applyBorder="1" applyAlignment="1">
      <alignment horizontal="right"/>
    </xf>
    <xf numFmtId="171" fontId="14" fillId="0" borderId="2" xfId="15" applyNumberFormat="1" applyFont="1" applyBorder="1" applyAlignment="1">
      <alignment horizontal="right"/>
    </xf>
    <xf numFmtId="0" fontId="14" fillId="0" borderId="5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171" fontId="14" fillId="0" borderId="2" xfId="15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left"/>
    </xf>
    <xf numFmtId="171" fontId="15" fillId="0" borderId="6" xfId="15" applyNumberFormat="1" applyFont="1" applyBorder="1" applyAlignment="1">
      <alignment horizontal="right"/>
    </xf>
    <xf numFmtId="0" fontId="14" fillId="0" borderId="7" xfId="0" applyFont="1" applyBorder="1" applyAlignment="1">
      <alignment horizontal="left"/>
    </xf>
    <xf numFmtId="171" fontId="14" fillId="0" borderId="7" xfId="15" applyNumberFormat="1" applyFont="1" applyBorder="1" applyAlignment="1">
      <alignment horizontal="right"/>
    </xf>
    <xf numFmtId="0" fontId="15" fillId="0" borderId="7" xfId="0" applyFont="1" applyBorder="1" applyAlignment="1">
      <alignment horizontal="left"/>
    </xf>
    <xf numFmtId="171" fontId="15" fillId="0" borderId="7" xfId="15" applyNumberFormat="1" applyFont="1" applyBorder="1" applyAlignment="1">
      <alignment horizontal="right"/>
    </xf>
    <xf numFmtId="0" fontId="12" fillId="0" borderId="0" xfId="0" applyFont="1" applyAlignment="1">
      <alignment/>
    </xf>
    <xf numFmtId="171" fontId="12" fillId="0" borderId="0" xfId="15" applyNumberFormat="1" applyFont="1" applyAlignment="1">
      <alignment/>
    </xf>
    <xf numFmtId="0" fontId="14" fillId="0" borderId="0" xfId="0" applyFont="1" applyBorder="1" applyAlignment="1">
      <alignment/>
    </xf>
    <xf numFmtId="171" fontId="14" fillId="0" borderId="0" xfId="15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4" fillId="0" borderId="2" xfId="0" applyFont="1" applyBorder="1" applyAlignment="1" quotePrefix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4" fontId="7" fillId="0" borderId="2" xfId="0" applyNumberFormat="1" applyFont="1" applyBorder="1" applyAlignment="1" quotePrefix="1">
      <alignment horizontal="center" vertical="center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71" fontId="0" fillId="0" borderId="1" xfId="15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171" fontId="0" fillId="0" borderId="8" xfId="15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zoomScale="115" zoomScaleNormal="115" workbookViewId="0" topLeftCell="A55">
      <selection activeCell="A38" sqref="A38"/>
    </sheetView>
  </sheetViews>
  <sheetFormatPr defaultColWidth="9.140625" defaultRowHeight="12.75"/>
  <cols>
    <col min="1" max="1" width="46.7109375" style="0" customWidth="1"/>
    <col min="2" max="2" width="7.28125" style="0" customWidth="1"/>
    <col min="3" max="3" width="8.421875" style="0" customWidth="1"/>
    <col min="4" max="5" width="16.7109375" style="5" customWidth="1"/>
  </cols>
  <sheetData>
    <row r="1" spans="1:5" ht="28.5">
      <c r="A1" s="65" t="s">
        <v>154</v>
      </c>
      <c r="B1" s="65"/>
      <c r="C1" s="65"/>
      <c r="D1" s="65"/>
      <c r="E1" s="65"/>
    </row>
    <row r="2" spans="1:5" ht="18">
      <c r="A2" s="66" t="s">
        <v>155</v>
      </c>
      <c r="B2" s="66"/>
      <c r="C2" s="66"/>
      <c r="D2" s="66"/>
      <c r="E2" s="66"/>
    </row>
    <row r="3" spans="1:5" ht="12.75">
      <c r="A3" s="43"/>
      <c r="B3" s="43"/>
      <c r="C3" s="43"/>
      <c r="D3" s="44"/>
      <c r="E3" s="44"/>
    </row>
    <row r="5" spans="1:5" ht="24">
      <c r="A5" s="18" t="s">
        <v>139</v>
      </c>
      <c r="B5" s="19" t="s">
        <v>18</v>
      </c>
      <c r="C5" s="19" t="s">
        <v>138</v>
      </c>
      <c r="D5" s="19" t="s">
        <v>194</v>
      </c>
      <c r="E5" s="60" t="s">
        <v>193</v>
      </c>
    </row>
    <row r="6" spans="1:5" ht="18" customHeight="1">
      <c r="A6" s="20" t="s">
        <v>31</v>
      </c>
      <c r="B6" s="30" t="s">
        <v>32</v>
      </c>
      <c r="C6" s="30" t="s">
        <v>33</v>
      </c>
      <c r="D6" s="25">
        <f>D7+D9+D12+D17+D19</f>
        <v>35105687340</v>
      </c>
      <c r="E6" s="25">
        <f>E7+E9+E12+E17+E19</f>
        <v>31834937704</v>
      </c>
    </row>
    <row r="7" spans="1:5" ht="18" customHeight="1">
      <c r="A7" s="21" t="s">
        <v>34</v>
      </c>
      <c r="B7" s="31" t="s">
        <v>35</v>
      </c>
      <c r="C7" s="31" t="s">
        <v>33</v>
      </c>
      <c r="D7" s="26">
        <f>D8</f>
        <v>1444665362</v>
      </c>
      <c r="E7" s="26">
        <f>E8</f>
        <v>1367432621</v>
      </c>
    </row>
    <row r="8" spans="1:5" ht="18" customHeight="1">
      <c r="A8" s="22" t="s">
        <v>36</v>
      </c>
      <c r="B8" s="32" t="s">
        <v>37</v>
      </c>
      <c r="C8" s="32">
        <v>1</v>
      </c>
      <c r="D8" s="27">
        <v>1444665362</v>
      </c>
      <c r="E8" s="27">
        <v>1367432621</v>
      </c>
    </row>
    <row r="9" spans="1:5" ht="18" customHeight="1">
      <c r="A9" s="21" t="s">
        <v>38</v>
      </c>
      <c r="B9" s="31" t="s">
        <v>39</v>
      </c>
      <c r="C9" s="32">
        <v>2</v>
      </c>
      <c r="D9" s="26">
        <f>D10+D11</f>
        <v>2134311600</v>
      </c>
      <c r="E9" s="26">
        <f>E10+E11</f>
        <v>1414775300</v>
      </c>
    </row>
    <row r="10" spans="1:5" ht="18" customHeight="1">
      <c r="A10" s="22" t="s">
        <v>40</v>
      </c>
      <c r="B10" s="32" t="s">
        <v>41</v>
      </c>
      <c r="C10" s="32" t="s">
        <v>33</v>
      </c>
      <c r="D10" s="27">
        <v>4991940460</v>
      </c>
      <c r="E10" s="27">
        <v>4991940460</v>
      </c>
    </row>
    <row r="11" spans="1:5" ht="18" customHeight="1">
      <c r="A11" s="22" t="s">
        <v>42</v>
      </c>
      <c r="B11" s="32" t="s">
        <v>43</v>
      </c>
      <c r="C11" s="32" t="s">
        <v>33</v>
      </c>
      <c r="D11" s="27">
        <v>-2857628860</v>
      </c>
      <c r="E11" s="27">
        <v>-3577165160</v>
      </c>
    </row>
    <row r="12" spans="1:5" ht="18" customHeight="1">
      <c r="A12" s="21" t="s">
        <v>44</v>
      </c>
      <c r="B12" s="31" t="s">
        <v>45</v>
      </c>
      <c r="C12" s="31" t="s">
        <v>33</v>
      </c>
      <c r="D12" s="26">
        <f>SUM(D13:D16)</f>
        <v>20562006798</v>
      </c>
      <c r="E12" s="26">
        <f>SUM(E13:E16)</f>
        <v>19588347216</v>
      </c>
    </row>
    <row r="13" spans="1:5" ht="18" customHeight="1">
      <c r="A13" s="22" t="s">
        <v>46</v>
      </c>
      <c r="B13" s="32" t="s">
        <v>47</v>
      </c>
      <c r="C13" s="32">
        <v>3</v>
      </c>
      <c r="D13" s="27">
        <v>18473402498</v>
      </c>
      <c r="E13" s="27">
        <v>18144058342</v>
      </c>
    </row>
    <row r="14" spans="1:5" ht="18" customHeight="1">
      <c r="A14" s="22" t="s">
        <v>48</v>
      </c>
      <c r="B14" s="32" t="s">
        <v>49</v>
      </c>
      <c r="C14" s="32" t="s">
        <v>33</v>
      </c>
      <c r="D14" s="27">
        <v>453889756</v>
      </c>
      <c r="E14" s="27">
        <v>43336900</v>
      </c>
    </row>
    <row r="15" spans="1:5" ht="18" customHeight="1">
      <c r="A15" s="22" t="s">
        <v>50</v>
      </c>
      <c r="B15" s="32" t="s">
        <v>51</v>
      </c>
      <c r="C15" s="32">
        <v>4</v>
      </c>
      <c r="D15" s="27">
        <v>1673393742</v>
      </c>
      <c r="E15" s="27">
        <v>1439631172</v>
      </c>
    </row>
    <row r="16" spans="1:5" ht="18" customHeight="1">
      <c r="A16" s="22" t="s">
        <v>52</v>
      </c>
      <c r="B16" s="32" t="s">
        <v>53</v>
      </c>
      <c r="C16" s="32" t="s">
        <v>33</v>
      </c>
      <c r="D16" s="27">
        <v>-38679198</v>
      </c>
      <c r="E16" s="27">
        <v>-38679198</v>
      </c>
    </row>
    <row r="17" spans="1:5" ht="18" customHeight="1">
      <c r="A17" s="21" t="s">
        <v>54</v>
      </c>
      <c r="B17" s="31" t="s">
        <v>55</v>
      </c>
      <c r="C17" s="31" t="s">
        <v>33</v>
      </c>
      <c r="D17" s="26">
        <f>D18</f>
        <v>6911158878</v>
      </c>
      <c r="E17" s="26">
        <f>E18</f>
        <v>6012105481</v>
      </c>
    </row>
    <row r="18" spans="1:5" ht="18" customHeight="1">
      <c r="A18" s="22" t="s">
        <v>56</v>
      </c>
      <c r="B18" s="32" t="s">
        <v>57</v>
      </c>
      <c r="C18" s="32">
        <v>5</v>
      </c>
      <c r="D18" s="27">
        <v>6911158878</v>
      </c>
      <c r="E18" s="27">
        <v>6012105481</v>
      </c>
    </row>
    <row r="19" spans="1:5" ht="18" customHeight="1">
      <c r="A19" s="21" t="s">
        <v>58</v>
      </c>
      <c r="B19" s="31" t="s">
        <v>59</v>
      </c>
      <c r="C19" s="31" t="s">
        <v>33</v>
      </c>
      <c r="D19" s="26">
        <f>D20+D21</f>
        <v>4053544702</v>
      </c>
      <c r="E19" s="26">
        <f>E20+E21</f>
        <v>3452277086</v>
      </c>
    </row>
    <row r="20" spans="1:5" ht="18" customHeight="1">
      <c r="A20" s="22" t="s">
        <v>60</v>
      </c>
      <c r="B20" s="32" t="s">
        <v>61</v>
      </c>
      <c r="C20" s="32"/>
      <c r="D20" s="27">
        <v>1689367904</v>
      </c>
      <c r="E20" s="27">
        <v>0</v>
      </c>
    </row>
    <row r="21" spans="1:5" ht="18" customHeight="1">
      <c r="A21" s="22" t="s">
        <v>62</v>
      </c>
      <c r="B21" s="32" t="s">
        <v>63</v>
      </c>
      <c r="C21" s="32">
        <v>6</v>
      </c>
      <c r="D21" s="27">
        <f>D22+D23</f>
        <v>2364176798</v>
      </c>
      <c r="E21" s="27">
        <f>E22+E23</f>
        <v>3452277086</v>
      </c>
    </row>
    <row r="22" spans="1:5" ht="18" customHeight="1">
      <c r="A22" s="22" t="s">
        <v>64</v>
      </c>
      <c r="B22" s="32" t="s">
        <v>65</v>
      </c>
      <c r="C22" s="32" t="s">
        <v>33</v>
      </c>
      <c r="D22" s="27">
        <v>277118116</v>
      </c>
      <c r="E22" s="27">
        <v>74246560</v>
      </c>
    </row>
    <row r="23" spans="1:5" ht="18" customHeight="1">
      <c r="A23" s="22" t="s">
        <v>66</v>
      </c>
      <c r="B23" s="32" t="s">
        <v>67</v>
      </c>
      <c r="C23" s="32" t="s">
        <v>33</v>
      </c>
      <c r="D23" s="27">
        <v>2087058682</v>
      </c>
      <c r="E23" s="27">
        <v>3378030526</v>
      </c>
    </row>
    <row r="24" spans="1:5" ht="18" customHeight="1">
      <c r="A24" s="21" t="s">
        <v>68</v>
      </c>
      <c r="B24" s="31" t="s">
        <v>69</v>
      </c>
      <c r="C24" s="31" t="s">
        <v>33</v>
      </c>
      <c r="D24" s="26">
        <f>D25+D32+D34</f>
        <v>4625819482</v>
      </c>
      <c r="E24" s="26">
        <f>E25+E32+E34</f>
        <v>4872678375</v>
      </c>
    </row>
    <row r="25" spans="1:5" ht="18" customHeight="1">
      <c r="A25" s="21" t="s">
        <v>70</v>
      </c>
      <c r="B25" s="31" t="s">
        <v>71</v>
      </c>
      <c r="C25" s="31" t="s">
        <v>33</v>
      </c>
      <c r="D25" s="26">
        <f>D26+D29+D31</f>
        <v>4180378389</v>
      </c>
      <c r="E25" s="26">
        <f>E26+E29+E31</f>
        <v>4299048065</v>
      </c>
    </row>
    <row r="26" spans="1:5" ht="18" customHeight="1">
      <c r="A26" s="22" t="s">
        <v>72</v>
      </c>
      <c r="B26" s="32" t="s">
        <v>73</v>
      </c>
      <c r="C26" s="32">
        <v>7</v>
      </c>
      <c r="D26" s="27">
        <f>D27+D28</f>
        <v>1228378389</v>
      </c>
      <c r="E26" s="27">
        <f>E27+E28</f>
        <v>1347048065</v>
      </c>
    </row>
    <row r="27" spans="1:5" ht="18" customHeight="1">
      <c r="A27" s="22" t="s">
        <v>74</v>
      </c>
      <c r="B27" s="32" t="s">
        <v>75</v>
      </c>
      <c r="C27" s="32" t="s">
        <v>33</v>
      </c>
      <c r="D27" s="27">
        <v>12214384798</v>
      </c>
      <c r="E27" s="27">
        <v>12682289298</v>
      </c>
    </row>
    <row r="28" spans="1:5" ht="18" customHeight="1">
      <c r="A28" s="22" t="s">
        <v>76</v>
      </c>
      <c r="B28" s="32" t="s">
        <v>77</v>
      </c>
      <c r="C28" s="32" t="s">
        <v>33</v>
      </c>
      <c r="D28" s="27">
        <v>-10986006409</v>
      </c>
      <c r="E28" s="27">
        <v>-11335241233</v>
      </c>
    </row>
    <row r="29" spans="1:5" ht="18" customHeight="1">
      <c r="A29" s="22" t="s">
        <v>78</v>
      </c>
      <c r="B29" s="32" t="s">
        <v>79</v>
      </c>
      <c r="C29" s="32">
        <v>8</v>
      </c>
      <c r="D29" s="27">
        <v>2952000000</v>
      </c>
      <c r="E29" s="27">
        <v>2952000000</v>
      </c>
    </row>
    <row r="30" spans="1:5" ht="18" customHeight="1">
      <c r="A30" s="22" t="s">
        <v>74</v>
      </c>
      <c r="B30" s="32" t="s">
        <v>80</v>
      </c>
      <c r="C30" s="32" t="s">
        <v>33</v>
      </c>
      <c r="D30" s="27">
        <v>2952000000</v>
      </c>
      <c r="E30" s="27">
        <v>2952000000</v>
      </c>
    </row>
    <row r="31" spans="1:5" ht="18" customHeight="1">
      <c r="A31" s="22" t="s">
        <v>81</v>
      </c>
      <c r="B31" s="32" t="s">
        <v>82</v>
      </c>
      <c r="C31" s="32"/>
      <c r="D31" s="27">
        <v>0</v>
      </c>
      <c r="E31" s="27"/>
    </row>
    <row r="32" spans="1:5" ht="18" customHeight="1">
      <c r="A32" s="21" t="s">
        <v>83</v>
      </c>
      <c r="B32" s="31" t="s">
        <v>84</v>
      </c>
      <c r="C32" s="31" t="s">
        <v>33</v>
      </c>
      <c r="D32" s="26">
        <v>30000000</v>
      </c>
      <c r="E32" s="26">
        <v>30000000</v>
      </c>
    </row>
    <row r="33" spans="1:5" ht="18" customHeight="1">
      <c r="A33" s="22" t="s">
        <v>85</v>
      </c>
      <c r="B33" s="32" t="s">
        <v>86</v>
      </c>
      <c r="C33" s="32">
        <v>9</v>
      </c>
      <c r="D33" s="27">
        <v>30000000</v>
      </c>
      <c r="E33" s="27">
        <v>30000000</v>
      </c>
    </row>
    <row r="34" spans="1:5" ht="18" customHeight="1">
      <c r="A34" s="21" t="s">
        <v>87</v>
      </c>
      <c r="B34" s="31" t="s">
        <v>88</v>
      </c>
      <c r="C34" s="31" t="s">
        <v>33</v>
      </c>
      <c r="D34" s="26">
        <f>D35</f>
        <v>415441093</v>
      </c>
      <c r="E34" s="26">
        <f>E35</f>
        <v>543630310</v>
      </c>
    </row>
    <row r="35" spans="1:5" ht="18" customHeight="1">
      <c r="A35" s="23" t="s">
        <v>89</v>
      </c>
      <c r="B35" s="33" t="s">
        <v>90</v>
      </c>
      <c r="C35" s="33"/>
      <c r="D35" s="28">
        <v>415441093</v>
      </c>
      <c r="E35" s="28">
        <v>543630310</v>
      </c>
    </row>
    <row r="36" spans="1:5" ht="18" customHeight="1">
      <c r="A36" s="24" t="s">
        <v>91</v>
      </c>
      <c r="B36" s="61" t="s">
        <v>92</v>
      </c>
      <c r="C36" s="61" t="s">
        <v>33</v>
      </c>
      <c r="D36" s="29">
        <f>D6+D24</f>
        <v>39731506822</v>
      </c>
      <c r="E36" s="29">
        <f>E6+E24</f>
        <v>36707616079</v>
      </c>
    </row>
    <row r="37" spans="1:5" ht="18" customHeight="1">
      <c r="A37" s="45"/>
      <c r="B37" s="62"/>
      <c r="C37" s="62"/>
      <c r="D37" s="46"/>
      <c r="E37" s="46"/>
    </row>
    <row r="38" spans="1:5" ht="18" customHeight="1">
      <c r="A38" s="45"/>
      <c r="B38" s="62"/>
      <c r="C38" s="62"/>
      <c r="D38" s="46"/>
      <c r="E38" s="46"/>
    </row>
    <row r="39" spans="1:5" ht="18" customHeight="1">
      <c r="A39" s="45"/>
      <c r="B39" s="62"/>
      <c r="C39" s="62"/>
      <c r="D39" s="46"/>
      <c r="E39" s="46"/>
    </row>
    <row r="40" spans="1:5" s="47" customFormat="1" ht="12.75">
      <c r="A40" s="45"/>
      <c r="B40" s="62"/>
      <c r="C40" s="62"/>
      <c r="D40" s="46"/>
      <c r="E40" s="46"/>
    </row>
    <row r="41" spans="1:5" ht="25.5">
      <c r="A41" s="11" t="s">
        <v>137</v>
      </c>
      <c r="B41" s="10" t="s">
        <v>18</v>
      </c>
      <c r="C41" s="10" t="s">
        <v>138</v>
      </c>
      <c r="D41" s="10" t="s">
        <v>194</v>
      </c>
      <c r="E41" s="64" t="s">
        <v>193</v>
      </c>
    </row>
    <row r="42" spans="1:5" ht="18" customHeight="1">
      <c r="A42" s="16" t="s">
        <v>93</v>
      </c>
      <c r="B42" s="53" t="s">
        <v>94</v>
      </c>
      <c r="C42" s="53" t="s">
        <v>33</v>
      </c>
      <c r="D42" s="17">
        <f>D43+D54</f>
        <v>17207143869</v>
      </c>
      <c r="E42" s="17">
        <f>E43+E54</f>
        <v>14326751825</v>
      </c>
    </row>
    <row r="43" spans="1:5" ht="18" customHeight="1">
      <c r="A43" s="6" t="s">
        <v>95</v>
      </c>
      <c r="B43" s="54" t="s">
        <v>96</v>
      </c>
      <c r="C43" s="54" t="s">
        <v>33</v>
      </c>
      <c r="D43" s="7">
        <f>D44+D45+D46+D47+D48+D49+D50+D51</f>
        <v>17126935868</v>
      </c>
      <c r="E43" s="7">
        <f>E44+E45+E46+E47+E48+E49+E50+E51</f>
        <v>14239637824</v>
      </c>
    </row>
    <row r="44" spans="1:5" ht="18" customHeight="1">
      <c r="A44" s="8" t="s">
        <v>97</v>
      </c>
      <c r="B44" s="55" t="s">
        <v>98</v>
      </c>
      <c r="C44" s="55">
        <v>10</v>
      </c>
      <c r="D44" s="9">
        <v>5222323466</v>
      </c>
      <c r="E44" s="9">
        <v>4885264400</v>
      </c>
    </row>
    <row r="45" spans="1:5" ht="18" customHeight="1">
      <c r="A45" s="8" t="s">
        <v>99</v>
      </c>
      <c r="B45" s="55" t="s">
        <v>100</v>
      </c>
      <c r="C45" s="55" t="s">
        <v>33</v>
      </c>
      <c r="D45" s="9">
        <v>3337016525</v>
      </c>
      <c r="E45" s="9">
        <v>3404269814</v>
      </c>
    </row>
    <row r="46" spans="1:5" ht="18" customHeight="1">
      <c r="A46" s="8" t="s">
        <v>101</v>
      </c>
      <c r="B46" s="55" t="s">
        <v>102</v>
      </c>
      <c r="C46" s="55" t="s">
        <v>33</v>
      </c>
      <c r="D46" s="9">
        <v>2009761202</v>
      </c>
      <c r="E46" s="9">
        <v>167348159</v>
      </c>
    </row>
    <row r="47" spans="1:5" ht="18" customHeight="1">
      <c r="A47" s="8" t="s">
        <v>103</v>
      </c>
      <c r="B47" s="55" t="s">
        <v>104</v>
      </c>
      <c r="C47" s="55">
        <v>11</v>
      </c>
      <c r="D47" s="9">
        <v>1432885072</v>
      </c>
      <c r="E47" s="9">
        <v>1637553757</v>
      </c>
    </row>
    <row r="48" spans="1:5" ht="18" customHeight="1">
      <c r="A48" s="8" t="s">
        <v>105</v>
      </c>
      <c r="B48" s="55" t="s">
        <v>106</v>
      </c>
      <c r="C48" s="55" t="s">
        <v>33</v>
      </c>
      <c r="D48" s="9">
        <v>-463397206</v>
      </c>
      <c r="E48" s="9">
        <v>1971109174</v>
      </c>
    </row>
    <row r="49" spans="1:5" ht="18" customHeight="1">
      <c r="A49" s="8" t="s">
        <v>107</v>
      </c>
      <c r="B49" s="55" t="s">
        <v>108</v>
      </c>
      <c r="C49" s="55"/>
      <c r="D49" s="9">
        <v>2504442455</v>
      </c>
      <c r="E49" s="9">
        <v>424742686</v>
      </c>
    </row>
    <row r="50" spans="1:5" ht="18" customHeight="1">
      <c r="A50" s="8" t="s">
        <v>109</v>
      </c>
      <c r="B50" s="55" t="s">
        <v>110</v>
      </c>
      <c r="C50" s="55">
        <v>12</v>
      </c>
      <c r="D50" s="9">
        <v>2916956567</v>
      </c>
      <c r="E50" s="9">
        <v>1582402047</v>
      </c>
    </row>
    <row r="51" spans="1:5" ht="18" customHeight="1">
      <c r="A51" s="8" t="s">
        <v>111</v>
      </c>
      <c r="B51" s="55" t="s">
        <v>112</v>
      </c>
      <c r="C51" s="55" t="s">
        <v>33</v>
      </c>
      <c r="D51" s="9">
        <f>D52+D53</f>
        <v>166947787</v>
      </c>
      <c r="E51" s="9">
        <f>E52+E53</f>
        <v>166947787</v>
      </c>
    </row>
    <row r="52" spans="1:5" ht="18" customHeight="1">
      <c r="A52" s="8" t="s">
        <v>113</v>
      </c>
      <c r="B52" s="55" t="s">
        <v>114</v>
      </c>
      <c r="C52" s="55" t="s">
        <v>33</v>
      </c>
      <c r="D52" s="9">
        <v>77462949</v>
      </c>
      <c r="E52" s="9">
        <v>77462949</v>
      </c>
    </row>
    <row r="53" spans="1:5" ht="18" customHeight="1">
      <c r="A53" s="8" t="s">
        <v>115</v>
      </c>
      <c r="B53" s="55" t="s">
        <v>116</v>
      </c>
      <c r="C53" s="55" t="s">
        <v>33</v>
      </c>
      <c r="D53" s="9">
        <v>89484838</v>
      </c>
      <c r="E53" s="9">
        <v>89484838</v>
      </c>
    </row>
    <row r="54" spans="1:5" ht="18" customHeight="1">
      <c r="A54" s="6" t="s">
        <v>117</v>
      </c>
      <c r="B54" s="54" t="s">
        <v>118</v>
      </c>
      <c r="C54" s="54" t="s">
        <v>33</v>
      </c>
      <c r="D54" s="7">
        <f>D55+D56</f>
        <v>80208001</v>
      </c>
      <c r="E54" s="7">
        <f>E55+E56</f>
        <v>87114001</v>
      </c>
    </row>
    <row r="55" spans="1:5" ht="18" customHeight="1">
      <c r="A55" s="8" t="s">
        <v>119</v>
      </c>
      <c r="B55" s="55" t="s">
        <v>120</v>
      </c>
      <c r="C55" s="55" t="s">
        <v>33</v>
      </c>
      <c r="D55" s="9">
        <v>25288001</v>
      </c>
      <c r="E55" s="9">
        <v>32194001</v>
      </c>
    </row>
    <row r="56" spans="1:5" ht="18" customHeight="1">
      <c r="A56" s="8" t="s">
        <v>121</v>
      </c>
      <c r="B56" s="55" t="s">
        <v>122</v>
      </c>
      <c r="C56" s="55" t="s">
        <v>33</v>
      </c>
      <c r="D56" s="9">
        <v>54920000</v>
      </c>
      <c r="E56" s="9">
        <v>54920000</v>
      </c>
    </row>
    <row r="57" spans="1:5" ht="18" customHeight="1">
      <c r="A57" s="6" t="s">
        <v>123</v>
      </c>
      <c r="B57" s="54" t="s">
        <v>124</v>
      </c>
      <c r="C57" s="54" t="s">
        <v>33</v>
      </c>
      <c r="D57" s="7">
        <f>D58</f>
        <v>22524362953</v>
      </c>
      <c r="E57" s="7">
        <f>E58</f>
        <v>22380864254</v>
      </c>
    </row>
    <row r="58" spans="1:5" ht="18" customHeight="1">
      <c r="A58" s="6" t="s">
        <v>125</v>
      </c>
      <c r="B58" s="54" t="s">
        <v>126</v>
      </c>
      <c r="C58" s="55">
        <v>13</v>
      </c>
      <c r="D58" s="7">
        <f>SUM(D59:D63)</f>
        <v>22524362953</v>
      </c>
      <c r="E58" s="7">
        <f>SUM(E59:E63)</f>
        <v>22380864254</v>
      </c>
    </row>
    <row r="59" spans="1:5" ht="18" customHeight="1">
      <c r="A59" s="8" t="s">
        <v>127</v>
      </c>
      <c r="B59" s="55" t="s">
        <v>128</v>
      </c>
      <c r="C59" s="55" t="s">
        <v>33</v>
      </c>
      <c r="D59" s="9">
        <v>21588800000</v>
      </c>
      <c r="E59" s="9">
        <v>21588800000</v>
      </c>
    </row>
    <row r="60" spans="1:5" ht="18" customHeight="1">
      <c r="A60" s="8" t="s">
        <v>198</v>
      </c>
      <c r="B60" s="55">
        <v>414</v>
      </c>
      <c r="C60" s="55"/>
      <c r="D60" s="9">
        <v>-475357950</v>
      </c>
      <c r="E60" s="9"/>
    </row>
    <row r="61" spans="1:5" ht="18" customHeight="1">
      <c r="A61" s="8" t="s">
        <v>129</v>
      </c>
      <c r="B61" s="55" t="s">
        <v>130</v>
      </c>
      <c r="C61" s="55" t="s">
        <v>33</v>
      </c>
      <c r="D61" s="9">
        <v>360027124</v>
      </c>
      <c r="E61" s="9">
        <v>360027124</v>
      </c>
    </row>
    <row r="62" spans="1:5" ht="18" customHeight="1">
      <c r="A62" s="8" t="s">
        <v>131</v>
      </c>
      <c r="B62" s="55" t="s">
        <v>132</v>
      </c>
      <c r="C62" s="55" t="s">
        <v>33</v>
      </c>
      <c r="D62" s="9">
        <v>210622640</v>
      </c>
      <c r="E62" s="9">
        <v>210622640</v>
      </c>
    </row>
    <row r="63" spans="1:5" ht="18" customHeight="1">
      <c r="A63" s="12" t="s">
        <v>133</v>
      </c>
      <c r="B63" s="56" t="s">
        <v>134</v>
      </c>
      <c r="C63" s="56" t="s">
        <v>33</v>
      </c>
      <c r="D63" s="13">
        <v>840271139</v>
      </c>
      <c r="E63" s="13">
        <v>221414490</v>
      </c>
    </row>
    <row r="64" spans="1:5" ht="18" customHeight="1">
      <c r="A64" s="14" t="s">
        <v>135</v>
      </c>
      <c r="B64" s="63" t="s">
        <v>136</v>
      </c>
      <c r="C64" s="63" t="s">
        <v>33</v>
      </c>
      <c r="D64" s="15">
        <f>D42+D57</f>
        <v>39731506822</v>
      </c>
      <c r="E64" s="15">
        <f>E42+E57</f>
        <v>36707616079</v>
      </c>
    </row>
    <row r="67" spans="1:5" ht="15.75">
      <c r="A67" s="1"/>
      <c r="B67" s="1"/>
      <c r="C67" s="69" t="s">
        <v>196</v>
      </c>
      <c r="D67" s="69"/>
      <c r="E67" s="69"/>
    </row>
    <row r="68" spans="1:5" ht="15.75">
      <c r="A68" s="49" t="s">
        <v>15</v>
      </c>
      <c r="B68" s="1"/>
      <c r="C68" s="67" t="s">
        <v>16</v>
      </c>
      <c r="D68" s="67"/>
      <c r="E68" s="67"/>
    </row>
    <row r="69" spans="1:5" ht="15">
      <c r="A69" s="1"/>
      <c r="B69" s="1"/>
      <c r="C69" s="1"/>
      <c r="D69" s="2"/>
      <c r="E69" s="2"/>
    </row>
    <row r="70" spans="1:5" ht="15">
      <c r="A70" s="1"/>
      <c r="B70" s="1"/>
      <c r="C70" s="1"/>
      <c r="D70" s="2"/>
      <c r="E70" s="2"/>
    </row>
    <row r="71" spans="1:5" ht="15">
      <c r="A71" s="1"/>
      <c r="B71" s="1"/>
      <c r="C71" s="1"/>
      <c r="D71" s="2"/>
      <c r="E71" s="2"/>
    </row>
    <row r="72" spans="1:5" ht="15">
      <c r="A72" s="1"/>
      <c r="B72" s="1"/>
      <c r="C72" s="1"/>
      <c r="D72" s="2"/>
      <c r="E72" s="2"/>
    </row>
    <row r="73" spans="1:5" ht="15">
      <c r="A73" s="1"/>
      <c r="B73" s="1"/>
      <c r="C73" s="1"/>
      <c r="D73" s="2"/>
      <c r="E73" s="2"/>
    </row>
    <row r="74" spans="1:5" ht="15">
      <c r="A74" s="1"/>
      <c r="B74" s="1"/>
      <c r="C74" s="1"/>
      <c r="D74" s="2"/>
      <c r="E74" s="2"/>
    </row>
    <row r="75" spans="1:5" ht="12.75">
      <c r="A75" s="52" t="s">
        <v>21</v>
      </c>
      <c r="B75" s="48"/>
      <c r="C75" s="68" t="s">
        <v>22</v>
      </c>
      <c r="D75" s="68"/>
      <c r="E75" s="68"/>
    </row>
  </sheetData>
  <mergeCells count="5">
    <mergeCell ref="A1:E1"/>
    <mergeCell ref="A2:E2"/>
    <mergeCell ref="C68:E68"/>
    <mergeCell ref="C75:E75"/>
    <mergeCell ref="C67:E67"/>
  </mergeCells>
  <printOptions/>
  <pageMargins left="0.75" right="0.25" top="0.7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7">
      <selection activeCell="F28" sqref="F28"/>
    </sheetView>
  </sheetViews>
  <sheetFormatPr defaultColWidth="9.140625" defaultRowHeight="12.75"/>
  <cols>
    <col min="1" max="1" width="57.00390625" style="0" customWidth="1"/>
    <col min="2" max="2" width="6.421875" style="0" customWidth="1"/>
    <col min="3" max="3" width="7.140625" style="0" customWidth="1"/>
    <col min="4" max="7" width="15.140625" style="0" customWidth="1"/>
  </cols>
  <sheetData>
    <row r="1" spans="1:7" s="47" customFormat="1" ht="24.75">
      <c r="A1" s="70" t="s">
        <v>156</v>
      </c>
      <c r="B1" s="70"/>
      <c r="C1" s="70"/>
      <c r="D1" s="70"/>
      <c r="E1" s="70"/>
      <c r="F1" s="70"/>
      <c r="G1" s="70"/>
    </row>
    <row r="2" spans="1:7" s="47" customFormat="1" ht="22.5">
      <c r="A2" s="71" t="s">
        <v>199</v>
      </c>
      <c r="B2" s="71"/>
      <c r="C2" s="71"/>
      <c r="D2" s="71"/>
      <c r="E2" s="71"/>
      <c r="F2" s="71"/>
      <c r="G2" s="71"/>
    </row>
    <row r="4" spans="1:7" ht="48">
      <c r="A4" s="34" t="s">
        <v>17</v>
      </c>
      <c r="B4" s="35" t="s">
        <v>18</v>
      </c>
      <c r="C4" s="35" t="s">
        <v>23</v>
      </c>
      <c r="D4" s="36" t="s">
        <v>24</v>
      </c>
      <c r="E4" s="36" t="s">
        <v>25</v>
      </c>
      <c r="F4" s="36" t="s">
        <v>26</v>
      </c>
      <c r="G4" s="36" t="s">
        <v>27</v>
      </c>
    </row>
    <row r="5" spans="1:7" ht="15.75" customHeight="1">
      <c r="A5" s="37" t="s">
        <v>150</v>
      </c>
      <c r="B5" s="57" t="s">
        <v>19</v>
      </c>
      <c r="C5" s="57">
        <v>14</v>
      </c>
      <c r="D5" s="38">
        <v>4455684634</v>
      </c>
      <c r="E5" s="38">
        <v>9908303875</v>
      </c>
      <c r="F5" s="38">
        <v>15136583743</v>
      </c>
      <c r="G5" s="38">
        <v>12820713664</v>
      </c>
    </row>
    <row r="6" spans="1:7" ht="15.75" customHeight="1">
      <c r="A6" s="37" t="s">
        <v>195</v>
      </c>
      <c r="B6" s="57"/>
      <c r="C6" s="57"/>
      <c r="D6" s="38">
        <v>2407500</v>
      </c>
      <c r="E6" s="38"/>
      <c r="F6" s="38">
        <f>D6</f>
        <v>2407500</v>
      </c>
      <c r="G6" s="38"/>
    </row>
    <row r="7" spans="1:7" ht="15.75" customHeight="1">
      <c r="A7" s="39" t="s">
        <v>140</v>
      </c>
      <c r="B7" s="58" t="s">
        <v>0</v>
      </c>
      <c r="C7" s="58"/>
      <c r="D7" s="40">
        <f>D5-D6</f>
        <v>4453277134</v>
      </c>
      <c r="E7" s="40">
        <f>E5-E6</f>
        <v>9908303875</v>
      </c>
      <c r="F7" s="40">
        <f>F5-F6</f>
        <v>15134176243</v>
      </c>
      <c r="G7" s="40">
        <f>G5-G6</f>
        <v>12820713664</v>
      </c>
    </row>
    <row r="8" spans="1:7" ht="15.75" customHeight="1">
      <c r="A8" s="41" t="s">
        <v>151</v>
      </c>
      <c r="B8" s="59" t="s">
        <v>1</v>
      </c>
      <c r="C8" s="59">
        <v>15</v>
      </c>
      <c r="D8" s="42">
        <v>3907699595</v>
      </c>
      <c r="E8" s="42">
        <v>7838235237</v>
      </c>
      <c r="F8" s="42">
        <v>13740029967</v>
      </c>
      <c r="G8" s="42">
        <v>10938792850</v>
      </c>
    </row>
    <row r="9" spans="1:7" ht="15.75" customHeight="1">
      <c r="A9" s="39" t="s">
        <v>141</v>
      </c>
      <c r="B9" s="58" t="s">
        <v>2</v>
      </c>
      <c r="C9" s="58"/>
      <c r="D9" s="40">
        <f>D7-D8</f>
        <v>545577539</v>
      </c>
      <c r="E9" s="40">
        <f>E7-E8</f>
        <v>2070068638</v>
      </c>
      <c r="F9" s="40">
        <f>F7-F8</f>
        <v>1394146276</v>
      </c>
      <c r="G9" s="40">
        <f>G7-G8</f>
        <v>1881920814</v>
      </c>
    </row>
    <row r="10" spans="1:7" ht="15.75" customHeight="1">
      <c r="A10" s="41" t="s">
        <v>144</v>
      </c>
      <c r="B10" s="59" t="s">
        <v>3</v>
      </c>
      <c r="C10" s="59">
        <v>16</v>
      </c>
      <c r="D10" s="42">
        <v>1845723</v>
      </c>
      <c r="E10" s="42">
        <v>46453257</v>
      </c>
      <c r="F10" s="42">
        <v>130950686</v>
      </c>
      <c r="G10" s="42">
        <v>136667568</v>
      </c>
    </row>
    <row r="11" spans="1:7" ht="15.75" customHeight="1">
      <c r="A11" s="41" t="s">
        <v>145</v>
      </c>
      <c r="B11" s="59" t="s">
        <v>4</v>
      </c>
      <c r="C11" s="59">
        <v>17</v>
      </c>
      <c r="D11" s="42"/>
      <c r="E11" s="42">
        <v>475287983</v>
      </c>
      <c r="F11" s="42">
        <v>-572094990</v>
      </c>
      <c r="G11" s="42">
        <v>1734753143</v>
      </c>
    </row>
    <row r="12" spans="1:7" ht="15.75" customHeight="1">
      <c r="A12" s="41" t="s">
        <v>152</v>
      </c>
      <c r="B12" s="59" t="s">
        <v>5</v>
      </c>
      <c r="C12" s="59"/>
      <c r="D12" s="42"/>
      <c r="E12" s="42">
        <v>281279383</v>
      </c>
      <c r="F12" s="42">
        <v>256442988</v>
      </c>
      <c r="G12" s="42">
        <v>281279383</v>
      </c>
    </row>
    <row r="13" spans="1:7" ht="15.75" customHeight="1">
      <c r="A13" s="41" t="s">
        <v>146</v>
      </c>
      <c r="B13" s="59" t="s">
        <v>6</v>
      </c>
      <c r="C13" s="59"/>
      <c r="D13" s="42">
        <v>3301000</v>
      </c>
      <c r="E13" s="42">
        <v>2762500</v>
      </c>
      <c r="F13" s="42">
        <v>8514320</v>
      </c>
      <c r="G13" s="42">
        <v>20763792</v>
      </c>
    </row>
    <row r="14" spans="1:7" ht="15.75" customHeight="1">
      <c r="A14" s="41" t="s">
        <v>142</v>
      </c>
      <c r="B14" s="59" t="s">
        <v>7</v>
      </c>
      <c r="C14" s="59"/>
      <c r="D14" s="42">
        <v>450595800</v>
      </c>
      <c r="E14" s="42">
        <v>938982789</v>
      </c>
      <c r="F14" s="42">
        <v>1334719109</v>
      </c>
      <c r="G14" s="42">
        <v>1098982789</v>
      </c>
    </row>
    <row r="15" spans="1:7" ht="15.75" customHeight="1">
      <c r="A15" s="39" t="s">
        <v>28</v>
      </c>
      <c r="B15" s="58" t="s">
        <v>8</v>
      </c>
      <c r="C15" s="58"/>
      <c r="D15" s="40">
        <f>D9+D10-D11-D13-D14</f>
        <v>93526462</v>
      </c>
      <c r="E15" s="40">
        <f>E9+E10-E11-E13-E14</f>
        <v>699488623</v>
      </c>
      <c r="F15" s="40">
        <f>F9+F10-F11-F13-F14</f>
        <v>753958523</v>
      </c>
      <c r="G15" s="40">
        <f>G9+G10-G11-G13-G14</f>
        <v>-835911342</v>
      </c>
    </row>
    <row r="16" spans="1:7" ht="15.75" customHeight="1">
      <c r="A16" s="41" t="s">
        <v>143</v>
      </c>
      <c r="B16" s="59" t="s">
        <v>9</v>
      </c>
      <c r="C16" s="59"/>
      <c r="D16" s="42">
        <v>31489566</v>
      </c>
      <c r="E16" s="42">
        <v>0</v>
      </c>
      <c r="F16" s="42">
        <v>155580475</v>
      </c>
      <c r="G16" s="42">
        <v>2936818</v>
      </c>
    </row>
    <row r="17" spans="1:7" ht="15.75" customHeight="1">
      <c r="A17" s="41" t="s">
        <v>149</v>
      </c>
      <c r="B17" s="59" t="s">
        <v>10</v>
      </c>
      <c r="C17" s="59"/>
      <c r="D17" s="42">
        <v>79708532</v>
      </c>
      <c r="E17" s="42">
        <v>800000</v>
      </c>
      <c r="F17" s="42">
        <v>176377353</v>
      </c>
      <c r="G17" s="42">
        <v>3055000</v>
      </c>
    </row>
    <row r="18" spans="1:7" ht="15.75" customHeight="1">
      <c r="A18" s="39" t="s">
        <v>147</v>
      </c>
      <c r="B18" s="58" t="s">
        <v>11</v>
      </c>
      <c r="C18" s="58"/>
      <c r="D18" s="40">
        <f>D16-D17</f>
        <v>-48218966</v>
      </c>
      <c r="E18" s="40">
        <f>E16-E17</f>
        <v>-800000</v>
      </c>
      <c r="F18" s="40">
        <f>F16-F17</f>
        <v>-20796878</v>
      </c>
      <c r="G18" s="40">
        <f>G16-G17</f>
        <v>-118182</v>
      </c>
    </row>
    <row r="19" spans="1:7" ht="15.75" customHeight="1">
      <c r="A19" s="39" t="s">
        <v>157</v>
      </c>
      <c r="B19" s="58" t="s">
        <v>12</v>
      </c>
      <c r="C19" s="58"/>
      <c r="D19" s="40">
        <f>D15+D18</f>
        <v>45307496</v>
      </c>
      <c r="E19" s="40">
        <f>E15+E18</f>
        <v>698688623</v>
      </c>
      <c r="F19" s="40">
        <f>F15+F18</f>
        <v>733161645</v>
      </c>
      <c r="G19" s="40">
        <f>G15+G18</f>
        <v>-836029524</v>
      </c>
    </row>
    <row r="20" spans="1:7" ht="15.75" customHeight="1">
      <c r="A20" s="41" t="s">
        <v>148</v>
      </c>
      <c r="B20" s="59" t="s">
        <v>13</v>
      </c>
      <c r="C20" s="59">
        <v>18</v>
      </c>
      <c r="D20" s="42">
        <v>11326874</v>
      </c>
      <c r="E20" s="42">
        <v>174672155</v>
      </c>
      <c r="F20" s="42">
        <v>114304996</v>
      </c>
      <c r="G20" s="42">
        <v>184281234</v>
      </c>
    </row>
    <row r="21" spans="1:7" ht="15.75" customHeight="1">
      <c r="A21" s="39" t="s">
        <v>29</v>
      </c>
      <c r="B21" s="58" t="s">
        <v>14</v>
      </c>
      <c r="C21" s="58"/>
      <c r="D21" s="40">
        <f>D19-D20</f>
        <v>33980622</v>
      </c>
      <c r="E21" s="40">
        <f>E19-E20</f>
        <v>524016468</v>
      </c>
      <c r="F21" s="40">
        <f>F19-F20</f>
        <v>618856649</v>
      </c>
      <c r="G21" s="40">
        <f>G19-G20</f>
        <v>-1020310758</v>
      </c>
    </row>
    <row r="22" spans="1:7" ht="15.75" customHeight="1">
      <c r="A22" s="41" t="s">
        <v>153</v>
      </c>
      <c r="B22" s="59" t="s">
        <v>30</v>
      </c>
      <c r="C22" s="59"/>
      <c r="D22" s="42">
        <f>D21/1861100</f>
        <v>18.258353661812908</v>
      </c>
      <c r="E22" s="42">
        <f>E21/1861100</f>
        <v>281.56276825533286</v>
      </c>
      <c r="F22" s="42">
        <f>F21/1861100</f>
        <v>332.5219757132878</v>
      </c>
      <c r="G22" s="42">
        <f>G21/1861100</f>
        <v>-548.2299489549191</v>
      </c>
    </row>
    <row r="23" spans="1:7" ht="12.75">
      <c r="A23" s="3"/>
      <c r="B23" s="3"/>
      <c r="C23" s="3"/>
      <c r="D23" s="4"/>
      <c r="E23" s="4"/>
      <c r="F23" s="4"/>
      <c r="G23" s="4"/>
    </row>
    <row r="24" spans="1:7" ht="15.75">
      <c r="A24" s="1"/>
      <c r="B24" s="1"/>
      <c r="C24" s="1"/>
      <c r="D24" s="69" t="s">
        <v>196</v>
      </c>
      <c r="E24" s="69"/>
      <c r="F24" s="69"/>
      <c r="G24" s="48"/>
    </row>
    <row r="25" spans="1:7" ht="15.75">
      <c r="A25" s="49" t="s">
        <v>15</v>
      </c>
      <c r="B25" s="50"/>
      <c r="C25" s="50"/>
      <c r="D25" s="67" t="s">
        <v>16</v>
      </c>
      <c r="E25" s="67"/>
      <c r="F25" s="67"/>
      <c r="G25" s="48"/>
    </row>
    <row r="26" spans="1:7" ht="15.75">
      <c r="A26" s="49"/>
      <c r="B26" s="50"/>
      <c r="C26" s="50"/>
      <c r="D26" s="50"/>
      <c r="E26" s="50"/>
      <c r="F26" s="50"/>
      <c r="G26" s="48"/>
    </row>
    <row r="27" spans="1:7" ht="15.75">
      <c r="A27" s="49"/>
      <c r="B27" s="50"/>
      <c r="C27" s="50"/>
      <c r="D27" s="50"/>
      <c r="E27" s="50"/>
      <c r="F27" s="50"/>
      <c r="G27" s="48"/>
    </row>
    <row r="28" spans="1:7" ht="15.75">
      <c r="A28" s="49"/>
      <c r="B28" s="50"/>
      <c r="C28" s="50"/>
      <c r="D28" s="50"/>
      <c r="E28" s="50"/>
      <c r="F28" s="50" t="s">
        <v>201</v>
      </c>
      <c r="G28" s="48"/>
    </row>
    <row r="29" spans="1:7" ht="15.75">
      <c r="A29" s="49"/>
      <c r="B29" s="50"/>
      <c r="C29" s="50"/>
      <c r="D29" s="50"/>
      <c r="E29" s="50"/>
      <c r="F29" s="50"/>
      <c r="G29" s="48"/>
    </row>
    <row r="30" spans="1:7" ht="15.75">
      <c r="A30" s="49"/>
      <c r="B30" s="50"/>
      <c r="C30" s="50"/>
      <c r="D30" s="50"/>
      <c r="E30" s="50"/>
      <c r="F30" s="50"/>
      <c r="G30" s="48"/>
    </row>
    <row r="31" spans="1:7" ht="15.75">
      <c r="A31" s="49" t="s">
        <v>21</v>
      </c>
      <c r="B31" s="50"/>
      <c r="C31" s="50"/>
      <c r="D31" s="67" t="s">
        <v>22</v>
      </c>
      <c r="E31" s="67"/>
      <c r="F31" s="67"/>
      <c r="G31" s="48"/>
    </row>
    <row r="32" spans="1:7" ht="12.75">
      <c r="A32" s="51"/>
      <c r="B32" s="48"/>
      <c r="C32" s="48"/>
      <c r="D32" s="48"/>
      <c r="E32" s="48"/>
      <c r="F32" s="48"/>
      <c r="G32" s="48"/>
    </row>
  </sheetData>
  <mergeCells count="5">
    <mergeCell ref="D31:F31"/>
    <mergeCell ref="A1:G1"/>
    <mergeCell ref="A2:G2"/>
    <mergeCell ref="D25:F25"/>
    <mergeCell ref="D24:F24"/>
  </mergeCells>
  <printOptions/>
  <pageMargins left="0.5" right="0" top="0.7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45.8515625" style="0" customWidth="1"/>
    <col min="4" max="5" width="16.7109375" style="0" customWidth="1"/>
  </cols>
  <sheetData>
    <row r="1" spans="1:5" ht="20.25">
      <c r="A1" s="78" t="s">
        <v>158</v>
      </c>
      <c r="B1" s="78"/>
      <c r="C1" s="78"/>
      <c r="D1" s="78"/>
      <c r="E1" s="78"/>
    </row>
    <row r="2" spans="1:5" ht="15.75">
      <c r="A2" s="79" t="s">
        <v>200</v>
      </c>
      <c r="B2" s="79"/>
      <c r="C2" s="79"/>
      <c r="D2" s="79"/>
      <c r="E2" s="79"/>
    </row>
    <row r="3" spans="1:5" ht="12.75">
      <c r="A3" s="80"/>
      <c r="B3" s="80"/>
      <c r="C3" s="80"/>
      <c r="D3" s="80"/>
      <c r="E3" s="80"/>
    </row>
    <row r="4" spans="1:5" ht="38.25">
      <c r="A4" s="81" t="s">
        <v>17</v>
      </c>
      <c r="B4" s="81" t="s">
        <v>18</v>
      </c>
      <c r="C4" s="81" t="s">
        <v>138</v>
      </c>
      <c r="D4" s="81" t="s">
        <v>159</v>
      </c>
      <c r="E4" s="81" t="s">
        <v>160</v>
      </c>
    </row>
    <row r="5" spans="1:5" ht="12.75">
      <c r="A5" s="80" t="s">
        <v>161</v>
      </c>
      <c r="B5" s="82"/>
      <c r="C5" s="80"/>
      <c r="D5" s="80">
        <v>0</v>
      </c>
      <c r="E5" s="80">
        <v>0</v>
      </c>
    </row>
    <row r="6" spans="1:5" ht="12.75">
      <c r="A6" s="80" t="s">
        <v>162</v>
      </c>
      <c r="B6" s="82" t="s">
        <v>19</v>
      </c>
      <c r="C6" s="80"/>
      <c r="D6" s="83">
        <v>20025777265</v>
      </c>
      <c r="E6" s="83">
        <v>17504625953</v>
      </c>
    </row>
    <row r="7" spans="1:5" ht="12.75">
      <c r="A7" s="80" t="s">
        <v>163</v>
      </c>
      <c r="B7" s="82" t="s">
        <v>20</v>
      </c>
      <c r="C7" s="80"/>
      <c r="D7" s="83">
        <v>-322305950</v>
      </c>
      <c r="E7" s="83">
        <v>-3241314723</v>
      </c>
    </row>
    <row r="8" spans="1:5" ht="12.75">
      <c r="A8" s="80" t="s">
        <v>164</v>
      </c>
      <c r="B8" s="82" t="s">
        <v>165</v>
      </c>
      <c r="C8" s="80"/>
      <c r="D8" s="83">
        <v>-3975704825</v>
      </c>
      <c r="E8" s="83">
        <v>-2522282435</v>
      </c>
    </row>
    <row r="9" spans="1:5" ht="12.75">
      <c r="A9" s="80" t="s">
        <v>166</v>
      </c>
      <c r="B9" s="82" t="s">
        <v>167</v>
      </c>
      <c r="C9" s="80"/>
      <c r="D9" s="83">
        <v>-720115529</v>
      </c>
      <c r="E9" s="83">
        <v>-864252486</v>
      </c>
    </row>
    <row r="10" spans="1:5" ht="12.75">
      <c r="A10" s="80" t="s">
        <v>168</v>
      </c>
      <c r="B10" s="82" t="s">
        <v>169</v>
      </c>
      <c r="C10" s="80"/>
      <c r="D10" s="83">
        <v>-731853747</v>
      </c>
      <c r="E10" s="83">
        <v>-285369309</v>
      </c>
    </row>
    <row r="11" spans="1:5" ht="12.75">
      <c r="A11" s="80" t="s">
        <v>170</v>
      </c>
      <c r="B11" s="82" t="s">
        <v>171</v>
      </c>
      <c r="C11" s="80"/>
      <c r="D11" s="83">
        <v>4184199612</v>
      </c>
      <c r="E11" s="83">
        <v>3566660868</v>
      </c>
    </row>
    <row r="12" spans="1:5" ht="12.75">
      <c r="A12" s="80" t="s">
        <v>172</v>
      </c>
      <c r="B12" s="82" t="s">
        <v>173</v>
      </c>
      <c r="C12" s="80"/>
      <c r="D12" s="83">
        <v>-7965971371</v>
      </c>
      <c r="E12" s="83">
        <v>-6113844748</v>
      </c>
    </row>
    <row r="13" spans="1:5" ht="12.75">
      <c r="A13" s="80" t="s">
        <v>174</v>
      </c>
      <c r="B13" s="82" t="s">
        <v>2</v>
      </c>
      <c r="C13" s="80"/>
      <c r="D13" s="83">
        <v>10494025455</v>
      </c>
      <c r="E13" s="83">
        <v>8044223120</v>
      </c>
    </row>
    <row r="14" spans="1:5" ht="12.75">
      <c r="A14" s="80" t="s">
        <v>175</v>
      </c>
      <c r="B14" s="82"/>
      <c r="C14" s="80"/>
      <c r="D14" s="83">
        <v>0</v>
      </c>
      <c r="E14" s="83">
        <v>0</v>
      </c>
    </row>
    <row r="15" spans="1:5" ht="12.75">
      <c r="A15" s="80" t="s">
        <v>176</v>
      </c>
      <c r="B15" s="82" t="s">
        <v>177</v>
      </c>
      <c r="C15" s="80"/>
      <c r="D15" s="83">
        <v>0</v>
      </c>
      <c r="E15" s="83"/>
    </row>
    <row r="16" spans="1:5" ht="12.75">
      <c r="A16" s="80" t="s">
        <v>178</v>
      </c>
      <c r="B16" s="82" t="s">
        <v>179</v>
      </c>
      <c r="C16" s="80"/>
      <c r="D16" s="83">
        <v>130950686</v>
      </c>
      <c r="E16" s="83">
        <v>136667568</v>
      </c>
    </row>
    <row r="17" spans="1:5" ht="12.75">
      <c r="A17" s="80" t="s">
        <v>180</v>
      </c>
      <c r="B17" s="82" t="s">
        <v>8</v>
      </c>
      <c r="C17" s="80"/>
      <c r="D17" s="83">
        <v>130950686</v>
      </c>
      <c r="E17" s="83">
        <v>136667568</v>
      </c>
    </row>
    <row r="18" spans="1:5" ht="12.75">
      <c r="A18" s="80" t="s">
        <v>181</v>
      </c>
      <c r="B18" s="82"/>
      <c r="C18" s="80"/>
      <c r="D18" s="83">
        <v>0</v>
      </c>
      <c r="E18" s="83">
        <v>0</v>
      </c>
    </row>
    <row r="19" spans="1:5" ht="12.75">
      <c r="A19" s="80" t="s">
        <v>182</v>
      </c>
      <c r="B19" s="82" t="s">
        <v>10</v>
      </c>
      <c r="C19" s="80"/>
      <c r="D19" s="83"/>
      <c r="E19" s="83"/>
    </row>
    <row r="20" spans="1:5" ht="12.75">
      <c r="A20" s="80" t="s">
        <v>183</v>
      </c>
      <c r="B20" s="82" t="s">
        <v>184</v>
      </c>
      <c r="C20" s="80"/>
      <c r="D20" s="83">
        <v>3600000000</v>
      </c>
      <c r="E20" s="83">
        <v>2350000000</v>
      </c>
    </row>
    <row r="21" spans="1:5" ht="12.75">
      <c r="A21" s="80" t="s">
        <v>185</v>
      </c>
      <c r="B21" s="82" t="s">
        <v>186</v>
      </c>
      <c r="C21" s="80"/>
      <c r="D21" s="83">
        <v>-14147743400</v>
      </c>
      <c r="E21" s="83">
        <v>-9666783870</v>
      </c>
    </row>
    <row r="22" spans="1:5" ht="12.75">
      <c r="A22" s="80" t="s">
        <v>187</v>
      </c>
      <c r="B22" s="82" t="s">
        <v>11</v>
      </c>
      <c r="C22" s="80"/>
      <c r="D22" s="83">
        <v>-10547743400</v>
      </c>
      <c r="E22" s="83">
        <v>-7316783870</v>
      </c>
    </row>
    <row r="23" spans="1:5" ht="12.75">
      <c r="A23" s="80" t="s">
        <v>188</v>
      </c>
      <c r="B23" s="82" t="s">
        <v>12</v>
      </c>
      <c r="C23" s="80"/>
      <c r="D23" s="83">
        <v>77232741</v>
      </c>
      <c r="E23" s="83">
        <v>864106818</v>
      </c>
    </row>
    <row r="24" spans="1:5" ht="12.75">
      <c r="A24" s="80" t="s">
        <v>189</v>
      </c>
      <c r="B24" s="82" t="s">
        <v>14</v>
      </c>
      <c r="C24" s="80"/>
      <c r="D24" s="83">
        <v>1367432621</v>
      </c>
      <c r="E24" s="83">
        <v>93855556</v>
      </c>
    </row>
    <row r="25" spans="1:5" ht="12.75">
      <c r="A25" s="80" t="s">
        <v>190</v>
      </c>
      <c r="B25" s="82" t="s">
        <v>191</v>
      </c>
      <c r="C25" s="80"/>
      <c r="D25" s="83">
        <v>0</v>
      </c>
      <c r="E25" s="83">
        <v>0</v>
      </c>
    </row>
    <row r="26" spans="1:5" ht="12.75">
      <c r="A26" s="84" t="s">
        <v>192</v>
      </c>
      <c r="B26" s="85" t="s">
        <v>30</v>
      </c>
      <c r="C26" s="84"/>
      <c r="D26" s="86">
        <v>1444665362</v>
      </c>
      <c r="E26" s="86">
        <v>957962374</v>
      </c>
    </row>
    <row r="29" spans="1:5" ht="15.75" customHeight="1">
      <c r="A29" s="72"/>
      <c r="B29" s="77" t="s">
        <v>197</v>
      </c>
      <c r="C29" s="77"/>
      <c r="D29" s="77"/>
      <c r="E29" s="77"/>
    </row>
    <row r="30" spans="1:5" ht="15.75" customHeight="1">
      <c r="A30" s="73" t="s">
        <v>15</v>
      </c>
      <c r="B30" s="74" t="s">
        <v>16</v>
      </c>
      <c r="C30" s="74"/>
      <c r="D30" s="74"/>
      <c r="E30" s="74"/>
    </row>
    <row r="31" spans="1:5" ht="12.75">
      <c r="A31" s="72"/>
      <c r="B31" s="72"/>
      <c r="C31" s="72"/>
      <c r="D31" s="72"/>
      <c r="E31" s="72"/>
    </row>
    <row r="32" spans="1:5" ht="12.75">
      <c r="A32" s="72"/>
      <c r="B32" s="72"/>
      <c r="C32" s="72"/>
      <c r="D32" s="72"/>
      <c r="E32" s="72"/>
    </row>
    <row r="33" spans="1:5" ht="12.75">
      <c r="A33" s="72"/>
      <c r="B33" s="72"/>
      <c r="C33" s="72"/>
      <c r="D33" s="72"/>
      <c r="E33" s="72"/>
    </row>
    <row r="34" spans="1:5" ht="12.75">
      <c r="A34" s="72"/>
      <c r="B34" s="72"/>
      <c r="C34" s="72"/>
      <c r="D34" s="72"/>
      <c r="E34" s="72"/>
    </row>
    <row r="35" spans="1:5" ht="12.75">
      <c r="A35" s="72"/>
      <c r="B35" s="72"/>
      <c r="C35" s="72"/>
      <c r="D35" s="72"/>
      <c r="E35" s="72"/>
    </row>
    <row r="36" spans="1:5" ht="12.75">
      <c r="A36" s="72"/>
      <c r="B36" s="72"/>
      <c r="C36" s="72"/>
      <c r="D36" s="72"/>
      <c r="E36" s="72"/>
    </row>
    <row r="37" spans="1:5" ht="15.75" customHeight="1">
      <c r="A37" s="75" t="s">
        <v>21</v>
      </c>
      <c r="B37" s="76" t="s">
        <v>22</v>
      </c>
      <c r="C37" s="76"/>
      <c r="D37" s="76"/>
      <c r="E37" s="76"/>
    </row>
  </sheetData>
  <mergeCells count="5">
    <mergeCell ref="B29:E29"/>
    <mergeCell ref="B30:E30"/>
    <mergeCell ref="B37:E37"/>
    <mergeCell ref="A1:E1"/>
    <mergeCell ref="A2:E2"/>
  </mergeCells>
  <printOptions/>
  <pageMargins left="0.25" right="0" top="1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2012-10-20T08:42:22Z</cp:lastPrinted>
  <dcterms:created xsi:type="dcterms:W3CDTF">2009-12-09T13:43:58Z</dcterms:created>
  <dcterms:modified xsi:type="dcterms:W3CDTF">2012-10-20T08:42:44Z</dcterms:modified>
  <cp:category/>
  <cp:version/>
  <cp:contentType/>
  <cp:contentStatus/>
</cp:coreProperties>
</file>